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306" i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86" i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6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46" i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26" i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<sst xmlns="http://schemas.openxmlformats.org/spreadsheetml/2006/main" count="346" uniqueCount="78">
  <si>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</si>
  <si>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</si>
  <si>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</si>
  <si>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</si>
  <si>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</si>
  <si>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</si>
  <si>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</si>
  <si>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</si>
  <si>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</si>
  <si>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</si>
  <si>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</si>
  <si>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</si>
  <si>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</si>
  <si>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</si>
  <si>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</si>
  <si>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</si>
  <si>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</si>
  <si>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</si>
  <si>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</si>
  <si>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</si>
  <si>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</si>
  <si>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</si>
  <si>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</si>
  <si>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</si>
  <si>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</si>
  <si>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</si>
  <si>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</si>
  <si>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</si>
  <si>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</si>
  <si>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</si>
  <si>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</si>
  <si>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</si>
  <si>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</si>
  <si>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</si>
  <si>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</si>
  <si>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</si>
  <si>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</si>
  <si>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</si>
  <si>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</si>
  <si>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</si>
  <si>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</si>
  <si>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</si>
  <si>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</si>
  <si>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</si>
  <si>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</si>
  <si>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</si>
  <si>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</si>
  <si>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</si>
  <si>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</si>
  <si>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</si>
  <si>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</si>
  <si>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</si>
  <si>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</si>
  <si>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</si>
  <si>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</si>
  <si>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</si>
  <si>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</si>
  <si>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</si>
  <si>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</si>
  <si>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</si>
  <si>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</si>
  <si>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</si>
  <si>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</si>
  <si>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</si>
  <si>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</si>
  <si>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</si>
  <si>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>Салат из свеклы отварной</t>
  </si>
  <si>
    <t xml:space="preserve">Рагу из птицы </t>
  </si>
  <si>
    <t>Каша рисовая вязкая</t>
  </si>
  <si>
    <t>Кофейный напиток с молоком</t>
  </si>
  <si>
    <t>Яйцо вареное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</si>
  <si>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</si>
  <si>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</si>
  <si>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</si>
  <si>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</si>
  <si>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</si>
  <si>
    <t>МБОУ "Чижовская  средняя школа"</t>
  </si>
  <si>
    <t>Гуменюк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</si>
</sst>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665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v>70.11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665</v>
      </c>
      <c r="G26" s="32">
        <f t="shared" ref="G26:J26" si="3">G15+G25</f>
        <v>18.71</v>
      </c>
      <c r="H26" s="32">
        <f t="shared" si="3"/>
        <v>21.61</v>
      </c>
      <c r="I26" s="32">
        <f t="shared" si="3"/>
        <v>87.59</v>
      </c>
      <c r="J26" s="32">
        <f t="shared" si="3"/>
        <v>657</v>
      </c>
      <c r="K26" s="32"/>
      <c r="L26" s="32">
        <f t="shared" ref="L26" si="4">L15+L25</f>
        <v>70.11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48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5" x14ac:dyDescent="0.25">
      <c r="A32" s="14"/>
      <c r="B32" s="15"/>
      <c r="C32" s="11"/>
      <c r="D32" s="6"/>
      <c r="E32" s="42" t="s">
        <v>46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v>70.11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9">G35+G45</f>
        <v>17.170000000000002</v>
      </c>
      <c r="H46" s="32">
        <f t="shared" ref="H46" si="10">H35+H45</f>
        <v>20.53</v>
      </c>
      <c r="I46" s="32">
        <f t="shared" ref="I46" si="11">I35+I45</f>
        <v>102.55</v>
      </c>
      <c r="J46" s="32">
        <f t="shared" ref="J46:L46" si="12">J35+J45</f>
        <v>683.02</v>
      </c>
      <c r="K46" s="32"/>
      <c r="L46" s="32">
        <f t="shared" si="12"/>
        <v>70.11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50</v>
      </c>
      <c r="F47" s="43">
        <v>200</v>
      </c>
      <c r="G47" s="43">
        <v>3.77</v>
      </c>
      <c r="H47" s="43">
        <v>5.83</v>
      </c>
      <c r="I47" s="43">
        <v>16.97</v>
      </c>
      <c r="J47" s="43">
        <v>135.18</v>
      </c>
      <c r="K47" s="44">
        <v>321</v>
      </c>
      <c r="L47" s="40"/>
    </row>
    <row r="48" spans="1:12" ht="15" x14ac:dyDescent="0.25">
      <c r="A48" s="23"/>
      <c r="B48" s="15"/>
      <c r="C48" s="11"/>
      <c r="D48" s="6"/>
      <c r="E48" s="42" t="s">
        <v>49</v>
      </c>
      <c r="F48" s="43">
        <v>80</v>
      </c>
      <c r="G48" s="43">
        <v>14.96</v>
      </c>
      <c r="H48" s="43">
        <v>33.090000000000003</v>
      </c>
      <c r="I48" s="43">
        <v>15.3</v>
      </c>
      <c r="J48" s="43">
        <v>422.02</v>
      </c>
      <c r="K48" s="44">
        <v>268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51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52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53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v>70.11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7">G55+G65</f>
        <v>22.27</v>
      </c>
      <c r="H66" s="32">
        <f t="shared" ref="H66" si="18">H55+H65</f>
        <v>39.58</v>
      </c>
      <c r="I66" s="32">
        <f t="shared" ref="I66" si="19">I55+I65</f>
        <v>60.349999999999994</v>
      </c>
      <c r="J66" s="32">
        <f t="shared" ref="J66:L66" si="20">J55+J65</f>
        <v>758.1</v>
      </c>
      <c r="K66" s="32"/>
      <c r="L66" s="32">
        <f t="shared" si="20"/>
        <v>70.11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55</v>
      </c>
      <c r="F67" s="43">
        <v>180</v>
      </c>
      <c r="G67" s="43">
        <v>3.6</v>
      </c>
      <c r="H67" s="43">
        <v>5.7</v>
      </c>
      <c r="I67" s="43">
        <v>24.5</v>
      </c>
      <c r="J67" s="43">
        <v>164.8</v>
      </c>
      <c r="K67" s="44">
        <v>312</v>
      </c>
      <c r="L67" s="40"/>
    </row>
    <row r="68" spans="1:12" ht="15" x14ac:dyDescent="0.25">
      <c r="A68" s="23"/>
      <c r="B68" s="15"/>
      <c r="C68" s="11"/>
      <c r="D68" s="6"/>
      <c r="E68" s="42" t="s">
        <v>54</v>
      </c>
      <c r="F68" s="43">
        <v>50</v>
      </c>
      <c r="G68" s="43">
        <v>11.35</v>
      </c>
      <c r="H68" s="43">
        <v>12.46</v>
      </c>
      <c r="I68" s="43">
        <v>0.45</v>
      </c>
      <c r="J68" s="43">
        <v>171</v>
      </c>
      <c r="K68" s="44">
        <v>226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52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53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660</v>
      </c>
      <c r="G75" s="19">
        <f t="shared" ref="G75" si="21">SUM(G67:G74)</f>
        <v>17.850000000000001</v>
      </c>
      <c r="H75" s="19">
        <f t="shared" ref="H75" si="22">SUM(H67:H74)</f>
        <v>18.709999999999997</v>
      </c>
      <c r="I75" s="19">
        <f t="shared" ref="I75" si="23">SUM(I67:I74)</f>
        <v>74.39</v>
      </c>
      <c r="J75" s="19">
        <f t="shared" ref="J75" si="24">SUM(J67:J74)</f>
        <v>557.9</v>
      </c>
      <c r="K75" s="25"/>
      <c r="L75" s="19">
        <v>70.11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660</v>
      </c>
      <c r="G86" s="32">
        <f t="shared" ref="G86" si="29">G75+G85</f>
        <v>17.850000000000001</v>
      </c>
      <c r="H86" s="32">
        <f t="shared" ref="H86" si="30">H75+H85</f>
        <v>18.709999999999997</v>
      </c>
      <c r="I86" s="32">
        <f t="shared" ref="I86" si="31">I75+I85</f>
        <v>74.39</v>
      </c>
      <c r="J86" s="32">
        <f t="shared" ref="J86:L86" si="32">J75+J85</f>
        <v>557.9</v>
      </c>
      <c r="K86" s="32"/>
      <c r="L86" s="32">
        <f t="shared" si="32"/>
        <v>70.11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2" t="s">
        <v>58</v>
      </c>
      <c r="F87" s="43">
        <v>200</v>
      </c>
      <c r="G87" s="43">
        <v>6.11</v>
      </c>
      <c r="H87" s="43">
        <v>6.68</v>
      </c>
      <c r="I87" s="43">
        <v>51.4</v>
      </c>
      <c r="J87" s="43">
        <v>194</v>
      </c>
      <c r="K87" s="44">
        <v>303</v>
      </c>
      <c r="L87" s="40"/>
    </row>
    <row r="88" spans="1:12" ht="15" x14ac:dyDescent="0.25">
      <c r="A88" s="23"/>
      <c r="B88" s="15"/>
      <c r="C88" s="11"/>
      <c r="D88" s="6"/>
      <c r="E88" s="42" t="s">
        <v>57</v>
      </c>
      <c r="F88" s="43">
        <v>100</v>
      </c>
      <c r="G88" s="43">
        <v>10.64</v>
      </c>
      <c r="H88" s="43">
        <v>15.19</v>
      </c>
      <c r="I88" s="43">
        <v>2.89</v>
      </c>
      <c r="J88" s="43">
        <v>269</v>
      </c>
      <c r="K88" s="44">
        <v>260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60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>SUM(G87:G94)</f>
        <v>18.59</v>
      </c>
      <c r="H95" s="19">
        <f>SUM(H87:H94)</f>
        <v>22.219999999999995</v>
      </c>
      <c r="I95" s="19">
        <f>SUM(I87:I94)</f>
        <v>83.329999999999984</v>
      </c>
      <c r="J95" s="19">
        <f>SUM(J87:J94)</f>
        <v>591.1</v>
      </c>
      <c r="K95" s="25"/>
      <c r="L95" s="19">
        <v>70.11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3">SUM(G96:G104)</f>
        <v>0</v>
      </c>
      <c r="H105" s="19">
        <f t="shared" ref="H105" si="34">SUM(H96:H104)</f>
        <v>0</v>
      </c>
      <c r="I105" s="19">
        <f t="shared" ref="I105" si="35">SUM(I96:I104)</f>
        <v>0</v>
      </c>
      <c r="J105" s="19">
        <f t="shared" ref="J105:L105" si="36">SUM(J96:J104)</f>
        <v>0</v>
      </c>
      <c r="K105" s="25"/>
      <c r="L105" s="19">
        <f t="shared" si="36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37">G95+G105</f>
        <v>18.59</v>
      </c>
      <c r="H106" s="32">
        <f t="shared" ref="H106" si="38">H95+H105</f>
        <v>22.219999999999995</v>
      </c>
      <c r="I106" s="32">
        <f t="shared" ref="I106" si="39">I95+I105</f>
        <v>83.329999999999984</v>
      </c>
      <c r="J106" s="32">
        <f t="shared" ref="J106:L106" si="40">J95+J105</f>
        <v>591.1</v>
      </c>
      <c r="K106" s="32"/>
      <c r="L106" s="32">
        <f t="shared" si="40"/>
        <v>70.11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2" t="s">
        <v>62</v>
      </c>
      <c r="F107" s="43">
        <v>200</v>
      </c>
      <c r="G107" s="43">
        <v>6.28</v>
      </c>
      <c r="H107" s="43">
        <v>6.72</v>
      </c>
      <c r="I107" s="43">
        <v>30.61</v>
      </c>
      <c r="J107" s="43">
        <v>160.96</v>
      </c>
      <c r="K107" s="44">
        <v>309</v>
      </c>
      <c r="L107" s="40"/>
    </row>
    <row r="108" spans="1:12" ht="15" x14ac:dyDescent="0.25">
      <c r="A108" s="23"/>
      <c r="B108" s="15"/>
      <c r="C108" s="11"/>
      <c r="D108" s="6"/>
      <c r="E108" s="42" t="s">
        <v>61</v>
      </c>
      <c r="F108" s="43">
        <v>100</v>
      </c>
      <c r="G108" s="43">
        <v>11.74</v>
      </c>
      <c r="H108" s="43">
        <v>12.91</v>
      </c>
      <c r="I108" s="43">
        <v>12.24</v>
      </c>
      <c r="J108" s="43">
        <v>294.39999999999998</v>
      </c>
      <c r="K108" s="44">
        <v>288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60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53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SUM(F108:F114)</f>
        <v>330</v>
      </c>
      <c r="G115" s="19">
        <f>SUM(G108:G114)</f>
        <v>15.28</v>
      </c>
      <c r="H115" s="19">
        <f>SUM(H108:H114)</f>
        <v>13.57</v>
      </c>
      <c r="I115" s="19">
        <f>SUM(I108:I114)</f>
        <v>40.32</v>
      </c>
      <c r="J115" s="19">
        <f>SUM(J108:J114)</f>
        <v>495.29999999999995</v>
      </c>
      <c r="K115" s="25"/>
      <c r="L115" s="19">
        <v>70.11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1">SUM(G116:G124)</f>
        <v>0</v>
      </c>
      <c r="H125" s="19">
        <f t="shared" si="41"/>
        <v>0</v>
      </c>
      <c r="I125" s="19">
        <f t="shared" si="41"/>
        <v>0</v>
      </c>
      <c r="J125" s="19">
        <f t="shared" si="41"/>
        <v>0</v>
      </c>
      <c r="K125" s="25"/>
      <c r="L125" s="19">
        <f t="shared" ref="L125" si="42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330</v>
      </c>
      <c r="G126" s="32">
        <f t="shared" ref="G126" si="43">G115+G125</f>
        <v>15.28</v>
      </c>
      <c r="H126" s="32">
        <f t="shared" ref="H126" si="44">H115+H125</f>
        <v>13.57</v>
      </c>
      <c r="I126" s="32">
        <f t="shared" ref="I126" si="45">I115+I125</f>
        <v>40.32</v>
      </c>
      <c r="J126" s="32">
        <f t="shared" ref="J126:L126" si="46">J115+J125</f>
        <v>495.29999999999995</v>
      </c>
      <c r="K126" s="32"/>
      <c r="L126" s="32">
        <f t="shared" si="46"/>
        <v>70.11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64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65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44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550</v>
      </c>
      <c r="G135" s="19">
        <f t="shared" ref="G135:J135" si="47">SUM(G127:G134)</f>
        <v>15.700000000000001</v>
      </c>
      <c r="H135" s="19">
        <f t="shared" si="47"/>
        <v>14.780000000000001</v>
      </c>
      <c r="I135" s="19">
        <f t="shared" si="47"/>
        <v>91.710000000000008</v>
      </c>
      <c r="J135" s="19">
        <f t="shared" si="47"/>
        <v>659.76</v>
      </c>
      <c r="K135" s="25"/>
      <c r="L135" s="19">
        <v>70.11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48">SUM(G136:G144)</f>
        <v>0</v>
      </c>
      <c r="H145" s="19">
        <f t="shared" si="48"/>
        <v>0</v>
      </c>
      <c r="I145" s="19">
        <f t="shared" si="48"/>
        <v>0</v>
      </c>
      <c r="J145" s="19">
        <f t="shared" si="48"/>
        <v>0</v>
      </c>
      <c r="K145" s="25"/>
      <c r="L145" s="19">
        <f t="shared" ref="L145" si="49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550</v>
      </c>
      <c r="G146" s="32">
        <f t="shared" ref="G146" si="50">G135+G145</f>
        <v>15.700000000000001</v>
      </c>
      <c r="H146" s="32">
        <f t="shared" ref="H146" si="51">H135+H145</f>
        <v>14.780000000000001</v>
      </c>
      <c r="I146" s="32">
        <f t="shared" ref="I146" si="52">I135+I145</f>
        <v>91.710000000000008</v>
      </c>
      <c r="J146" s="32">
        <f t="shared" ref="J146:L146" si="53">J135+J145</f>
        <v>659.76</v>
      </c>
      <c r="K146" s="32"/>
      <c r="L146" s="32">
        <f t="shared" si="53"/>
        <v>70.11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180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59</v>
      </c>
      <c r="F149" s="43">
        <v>200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41</v>
      </c>
      <c r="F150" s="43">
        <v>40</v>
      </c>
      <c r="G150" s="43">
        <v>2.76</v>
      </c>
      <c r="H150" s="43">
        <v>7.49</v>
      </c>
      <c r="I150" s="43">
        <v>14.89</v>
      </c>
      <c r="J150" s="43">
        <v>136</v>
      </c>
      <c r="K150" s="44">
        <v>1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66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 x14ac:dyDescent="0.25">
      <c r="A153" s="23"/>
      <c r="B153" s="15"/>
      <c r="C153" s="11"/>
      <c r="D153" s="6"/>
      <c r="E153" s="42" t="s">
        <v>46</v>
      </c>
      <c r="F153" s="43">
        <v>30</v>
      </c>
      <c r="G153" s="43">
        <v>5.26</v>
      </c>
      <c r="H153" s="43">
        <v>5.32</v>
      </c>
      <c r="I153" s="43">
        <v>0</v>
      </c>
      <c r="J153" s="43">
        <v>38.659999999999997</v>
      </c>
      <c r="K153" s="44">
        <v>15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54">SUM(G147:G154)</f>
        <v>21.61</v>
      </c>
      <c r="H155" s="19">
        <f t="shared" si="54"/>
        <v>26.490000000000002</v>
      </c>
      <c r="I155" s="19">
        <f t="shared" si="54"/>
        <v>69.22</v>
      </c>
      <c r="J155" s="19">
        <f t="shared" si="54"/>
        <v>489.05999999999995</v>
      </c>
      <c r="K155" s="25"/>
      <c r="L155" s="19">
        <v>70.11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5">SUM(G156:G164)</f>
        <v>0</v>
      </c>
      <c r="H165" s="19">
        <f t="shared" si="55"/>
        <v>0</v>
      </c>
      <c r="I165" s="19">
        <f t="shared" si="55"/>
        <v>0</v>
      </c>
      <c r="J165" s="19">
        <f t="shared" si="55"/>
        <v>0</v>
      </c>
      <c r="K165" s="25"/>
      <c r="L165" s="19">
        <f t="shared" ref="L165" si="56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57">G155+G165</f>
        <v>21.61</v>
      </c>
      <c r="H166" s="32">
        <f t="shared" ref="H166" si="58">H155+H165</f>
        <v>26.490000000000002</v>
      </c>
      <c r="I166" s="32">
        <f t="shared" ref="I166" si="59">I155+I165</f>
        <v>69.22</v>
      </c>
      <c r="J166" s="32">
        <f t="shared" ref="J166:L166" si="60">J155+J165</f>
        <v>489.05999999999995</v>
      </c>
      <c r="K166" s="32"/>
      <c r="L166" s="32">
        <f t="shared" si="60"/>
        <v>70.11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2" t="s">
        <v>68</v>
      </c>
      <c r="F167" s="43">
        <v>200</v>
      </c>
      <c r="G167" s="43">
        <v>3.43</v>
      </c>
      <c r="H167" s="43">
        <v>5.56</v>
      </c>
      <c r="I167" s="43">
        <v>35.43</v>
      </c>
      <c r="J167" s="43">
        <v>205.4</v>
      </c>
      <c r="K167" s="44">
        <v>303</v>
      </c>
      <c r="L167" s="40"/>
    </row>
    <row r="168" spans="1:12" ht="15" x14ac:dyDescent="0.25">
      <c r="A168" s="23"/>
      <c r="B168" s="15"/>
      <c r="C168" s="11"/>
      <c r="D168" s="6"/>
      <c r="E168" s="42" t="s">
        <v>49</v>
      </c>
      <c r="F168" s="43">
        <v>80</v>
      </c>
      <c r="G168" s="43">
        <v>14.96</v>
      </c>
      <c r="H168" s="43">
        <v>33.090000000000003</v>
      </c>
      <c r="I168" s="43">
        <v>15.3</v>
      </c>
      <c r="J168" s="43">
        <v>422.02</v>
      </c>
      <c r="K168" s="44">
        <v>268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60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53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>SUM(G167:G174)</f>
        <v>21.93</v>
      </c>
      <c r="H175" s="19">
        <f>SUM(H167:H174)</f>
        <v>39.31</v>
      </c>
      <c r="I175" s="19">
        <f>SUM(I167:I174)</f>
        <v>78.81</v>
      </c>
      <c r="J175" s="19">
        <f>SUM(J167:J174)</f>
        <v>828.32</v>
      </c>
      <c r="K175" s="25"/>
      <c r="L175" s="19">
        <v>70.11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1">SUM(G176:G184)</f>
        <v>0</v>
      </c>
      <c r="H185" s="19">
        <f t="shared" si="61"/>
        <v>0</v>
      </c>
      <c r="I185" s="19">
        <f t="shared" si="61"/>
        <v>0</v>
      </c>
      <c r="J185" s="19">
        <f t="shared" si="61"/>
        <v>0</v>
      </c>
      <c r="K185" s="25"/>
      <c r="L185" s="19">
        <f t="shared" ref="L185" si="62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63">G175+G185</f>
        <v>21.93</v>
      </c>
      <c r="H186" s="32">
        <f t="shared" ref="H186" si="64">H175+H185</f>
        <v>39.31</v>
      </c>
      <c r="I186" s="32">
        <f t="shared" ref="I186" si="65">I175+I185</f>
        <v>78.81</v>
      </c>
      <c r="J186" s="32">
        <f t="shared" ref="J186:L186" si="66">J175+J185</f>
        <v>828.32</v>
      </c>
      <c r="K186" s="32"/>
      <c r="L186" s="32">
        <f t="shared" si="66"/>
        <v>70.11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40</v>
      </c>
      <c r="F187" s="40">
        <v>225</v>
      </c>
      <c r="G187" s="40">
        <v>14.88</v>
      </c>
      <c r="H187" s="40">
        <v>13.9</v>
      </c>
      <c r="I187" s="40">
        <v>37.5</v>
      </c>
      <c r="J187" s="40">
        <v>369</v>
      </c>
      <c r="K187" s="41">
        <v>204</v>
      </c>
      <c r="L187" s="40"/>
    </row>
    <row r="188" spans="1:12" ht="15" x14ac:dyDescent="0.25">
      <c r="A188" s="23"/>
      <c r="B188" s="15"/>
      <c r="C188" s="11"/>
      <c r="D188" s="6"/>
      <c r="E188" s="42" t="s">
        <v>70</v>
      </c>
      <c r="F188" s="43">
        <v>40</v>
      </c>
      <c r="G188" s="43">
        <v>5.08</v>
      </c>
      <c r="H188" s="43">
        <v>4.5999999999999996</v>
      </c>
      <c r="I188" s="43">
        <v>0.28000000000000003</v>
      </c>
      <c r="J188" s="43">
        <v>62.84</v>
      </c>
      <c r="K188" s="44">
        <v>209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41</v>
      </c>
      <c r="F190" s="43">
        <v>40</v>
      </c>
      <c r="G190" s="43">
        <v>2.76</v>
      </c>
      <c r="H190" s="43">
        <v>7.49</v>
      </c>
      <c r="I190" s="43">
        <v>14.89</v>
      </c>
      <c r="J190" s="43">
        <v>136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505</v>
      </c>
      <c r="G195" s="19">
        <f t="shared" ref="G195:J195" si="67">SUM(G187:G194)</f>
        <v>25.89</v>
      </c>
      <c r="H195" s="19">
        <f t="shared" si="67"/>
        <v>28.67</v>
      </c>
      <c r="I195" s="19">
        <f t="shared" si="67"/>
        <v>68.62</v>
      </c>
      <c r="J195" s="19">
        <f t="shared" si="67"/>
        <v>668.44</v>
      </c>
      <c r="K195" s="25"/>
      <c r="L195" s="19">
        <v>70.11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68">SUM(G196:G204)</f>
        <v>0</v>
      </c>
      <c r="H205" s="19">
        <f t="shared" si="68"/>
        <v>0</v>
      </c>
      <c r="I205" s="19">
        <f t="shared" si="68"/>
        <v>0</v>
      </c>
      <c r="J205" s="19">
        <f t="shared" si="68"/>
        <v>0</v>
      </c>
      <c r="K205" s="25"/>
      <c r="L205" s="19">
        <f t="shared" ref="L205" si="69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505</v>
      </c>
      <c r="G206" s="32">
        <f t="shared" ref="G206" si="70">G195+G205</f>
        <v>25.89</v>
      </c>
      <c r="H206" s="32">
        <f t="shared" ref="H206" si="71">H195+H205</f>
        <v>28.67</v>
      </c>
      <c r="I206" s="32">
        <f t="shared" ref="I206" si="72">I195+I205</f>
        <v>68.62</v>
      </c>
      <c r="J206" s="32">
        <f t="shared" ref="J206:L206" si="73">J195+J205</f>
        <v>668.44</v>
      </c>
      <c r="K206" s="32"/>
      <c r="L206" s="32">
        <f t="shared" si="73"/>
        <v>70.11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42" t="s">
        <v>58</v>
      </c>
      <c r="F207" s="43">
        <v>200</v>
      </c>
      <c r="G207" s="43">
        <v>6.11</v>
      </c>
      <c r="H207" s="43">
        <v>6.68</v>
      </c>
      <c r="I207" s="43">
        <v>51.4</v>
      </c>
      <c r="J207" s="43">
        <v>194</v>
      </c>
      <c r="K207" s="44">
        <v>303</v>
      </c>
      <c r="L207" s="40"/>
    </row>
    <row r="208" spans="1:12" ht="15" x14ac:dyDescent="0.25">
      <c r="A208" s="23"/>
      <c r="B208" s="15"/>
      <c r="C208" s="11"/>
      <c r="D208" s="6"/>
      <c r="E208" s="42" t="s">
        <v>71</v>
      </c>
      <c r="F208" s="43">
        <v>110</v>
      </c>
      <c r="G208" s="43">
        <v>11.1</v>
      </c>
      <c r="H208" s="43">
        <v>31.1</v>
      </c>
      <c r="I208" s="43">
        <v>0.5</v>
      </c>
      <c r="J208" s="43">
        <v>328</v>
      </c>
      <c r="K208" s="44">
        <v>243</v>
      </c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47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 x14ac:dyDescent="0.25">
      <c r="A210" s="23"/>
      <c r="B210" s="15"/>
      <c r="C210" s="11"/>
      <c r="D210" s="7" t="s">
        <v>23</v>
      </c>
      <c r="E210" s="42" t="s">
        <v>41</v>
      </c>
      <c r="F210" s="43">
        <v>40</v>
      </c>
      <c r="G210" s="43">
        <v>2.76</v>
      </c>
      <c r="H210" s="43">
        <v>7.49</v>
      </c>
      <c r="I210" s="43">
        <v>14.89</v>
      </c>
      <c r="J210" s="43">
        <v>136</v>
      </c>
      <c r="K210" s="44">
        <v>1</v>
      </c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SUM(F208:F214)</f>
        <v>350</v>
      </c>
      <c r="G215" s="19">
        <f>SUM(G208:G214)</f>
        <v>15.93</v>
      </c>
      <c r="H215" s="19">
        <f>SUM(H208:H214)</f>
        <v>40.130000000000003</v>
      </c>
      <c r="I215" s="19">
        <f>SUM(I208:I214)</f>
        <v>32.97</v>
      </c>
      <c r="J215" s="19">
        <f>SUM(J208:J214)</f>
        <v>582.36</v>
      </c>
      <c r="K215" s="25"/>
      <c r="L215" s="19">
        <v>70.11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74">SUM(G216:G224)</f>
        <v>0</v>
      </c>
      <c r="H225" s="19">
        <f t="shared" si="74"/>
        <v>0</v>
      </c>
      <c r="I225" s="19">
        <f t="shared" si="74"/>
        <v>0</v>
      </c>
      <c r="J225" s="19">
        <f t="shared" si="74"/>
        <v>0</v>
      </c>
      <c r="K225" s="25"/>
      <c r="L225" s="19">
        <f t="shared" ref="L225" si="75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350</v>
      </c>
      <c r="G226" s="32">
        <f t="shared" ref="G226:J226" si="76">G215+G225</f>
        <v>15.93</v>
      </c>
      <c r="H226" s="32">
        <f t="shared" si="76"/>
        <v>40.130000000000003</v>
      </c>
      <c r="I226" s="32">
        <f t="shared" si="76"/>
        <v>32.97</v>
      </c>
      <c r="J226" s="32">
        <f t="shared" si="76"/>
        <v>582.36</v>
      </c>
      <c r="K226" s="32"/>
      <c r="L226" s="32">
        <f t="shared" ref="L226" si="77">L215+L225</f>
        <v>70.11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 t="s">
        <v>72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 t="s">
        <v>59</v>
      </c>
      <c r="F229" s="43">
        <v>200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 x14ac:dyDescent="0.25">
      <c r="A230" s="14"/>
      <c r="B230" s="15"/>
      <c r="C230" s="11"/>
      <c r="D230" s="7" t="s">
        <v>23</v>
      </c>
      <c r="E230" s="42" t="s">
        <v>64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65</v>
      </c>
      <c r="L230" s="43"/>
    </row>
    <row r="231" spans="1:12" ht="15" x14ac:dyDescent="0.25">
      <c r="A231" s="14"/>
      <c r="B231" s="15"/>
      <c r="C231" s="11"/>
      <c r="D231" s="7" t="s">
        <v>24</v>
      </c>
      <c r="E231" s="42" t="s">
        <v>48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605</v>
      </c>
      <c r="G235" s="19">
        <f t="shared" ref="G235:J235" si="78">SUM(G227:G234)</f>
        <v>15.770000000000001</v>
      </c>
      <c r="H235" s="19">
        <f t="shared" si="78"/>
        <v>19.82</v>
      </c>
      <c r="I235" s="19">
        <f t="shared" si="78"/>
        <v>83.06</v>
      </c>
      <c r="J235" s="19">
        <f t="shared" si="78"/>
        <v>619.4</v>
      </c>
      <c r="K235" s="25"/>
      <c r="L235" s="19">
        <v>70.11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79">SUM(G236:G244)</f>
        <v>0</v>
      </c>
      <c r="H245" s="19">
        <f t="shared" si="79"/>
        <v>0</v>
      </c>
      <c r="I245" s="19">
        <f t="shared" si="79"/>
        <v>0</v>
      </c>
      <c r="J245" s="19">
        <f t="shared" si="79"/>
        <v>0</v>
      </c>
      <c r="K245" s="25"/>
      <c r="L245" s="19">
        <f t="shared" ref="L245" si="80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605</v>
      </c>
      <c r="G246" s="32">
        <f t="shared" ref="G246:J246" si="81">G235+G245</f>
        <v>15.770000000000001</v>
      </c>
      <c r="H246" s="32">
        <f t="shared" si="81"/>
        <v>19.82</v>
      </c>
      <c r="I246" s="32">
        <f t="shared" si="81"/>
        <v>83.06</v>
      </c>
      <c r="J246" s="32">
        <f t="shared" si="81"/>
        <v>619.4</v>
      </c>
      <c r="K246" s="32"/>
      <c r="L246" s="32">
        <f t="shared" ref="L246" si="82">L235+L245</f>
        <v>70.11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42" t="s">
        <v>62</v>
      </c>
      <c r="F247" s="43">
        <v>200</v>
      </c>
      <c r="G247" s="43">
        <v>6.28</v>
      </c>
      <c r="H247" s="43">
        <v>6.72</v>
      </c>
      <c r="I247" s="43">
        <v>30.61</v>
      </c>
      <c r="J247" s="43">
        <v>160.96</v>
      </c>
      <c r="K247" s="44">
        <v>309</v>
      </c>
      <c r="L247" s="40"/>
    </row>
    <row r="248" spans="1:12" ht="15" x14ac:dyDescent="0.25">
      <c r="A248" s="23"/>
      <c r="B248" s="15"/>
      <c r="C248" s="11"/>
      <c r="D248" s="6"/>
      <c r="E248" s="42" t="s">
        <v>61</v>
      </c>
      <c r="F248" s="43">
        <v>100</v>
      </c>
      <c r="G248" s="43">
        <v>11.74</v>
      </c>
      <c r="H248" s="43">
        <v>12.91</v>
      </c>
      <c r="I248" s="43">
        <v>12.24</v>
      </c>
      <c r="J248" s="43">
        <v>294.39999999999998</v>
      </c>
      <c r="K248" s="44">
        <v>288</v>
      </c>
      <c r="L248" s="43"/>
    </row>
    <row r="249" spans="1:12" ht="15" x14ac:dyDescent="0.25">
      <c r="A249" s="23"/>
      <c r="B249" s="15"/>
      <c r="C249" s="11"/>
      <c r="D249" s="7" t="s">
        <v>22</v>
      </c>
      <c r="E249" s="42" t="s">
        <v>51</v>
      </c>
      <c r="F249" s="43">
        <v>200</v>
      </c>
      <c r="G249" s="43">
        <v>1.77</v>
      </c>
      <c r="H249" s="43">
        <v>0.33</v>
      </c>
      <c r="I249" s="43">
        <v>14.04</v>
      </c>
      <c r="J249" s="43">
        <v>132.80000000000001</v>
      </c>
      <c r="K249" s="44">
        <v>349</v>
      </c>
      <c r="L249" s="43"/>
    </row>
    <row r="250" spans="1:12" ht="15" x14ac:dyDescent="0.25">
      <c r="A250" s="23"/>
      <c r="B250" s="15"/>
      <c r="C250" s="11"/>
      <c r="D250" s="7" t="s">
        <v>23</v>
      </c>
      <c r="E250" s="42" t="s">
        <v>64</v>
      </c>
      <c r="F250" s="43">
        <v>30</v>
      </c>
      <c r="G250" s="43">
        <v>2.4</v>
      </c>
      <c r="H250" s="43">
        <v>0.3</v>
      </c>
      <c r="I250" s="43">
        <v>14.73</v>
      </c>
      <c r="J250" s="43">
        <v>71.400000000000006</v>
      </c>
      <c r="K250" s="44" t="s">
        <v>65</v>
      </c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 t="s">
        <v>43</v>
      </c>
      <c r="F252" s="43">
        <v>200</v>
      </c>
      <c r="G252" s="43">
        <v>1</v>
      </c>
      <c r="H252" s="43">
        <v>0.2</v>
      </c>
      <c r="I252" s="43">
        <v>20.2</v>
      </c>
      <c r="J252" s="43">
        <v>92</v>
      </c>
      <c r="K252" s="44" t="s">
        <v>44</v>
      </c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SUM(F248:F254)</f>
        <v>530</v>
      </c>
      <c r="G255" s="19">
        <f>SUM(G248:G254)</f>
        <v>16.91</v>
      </c>
      <c r="H255" s="19">
        <f>SUM(H248:H254)</f>
        <v>13.74</v>
      </c>
      <c r="I255" s="19">
        <f>SUM(I248:I254)</f>
        <v>61.210000000000008</v>
      </c>
      <c r="J255" s="19">
        <f>SUM(J248:J254)</f>
        <v>590.6</v>
      </c>
      <c r="K255" s="25"/>
      <c r="L255" s="19">
        <v>70.11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83">SUM(G256:G264)</f>
        <v>0</v>
      </c>
      <c r="H265" s="19">
        <f t="shared" si="83"/>
        <v>0</v>
      </c>
      <c r="I265" s="19">
        <f t="shared" si="83"/>
        <v>0</v>
      </c>
      <c r="J265" s="19">
        <f t="shared" si="83"/>
        <v>0</v>
      </c>
      <c r="K265" s="25"/>
      <c r="L265" s="19">
        <f t="shared" ref="L265" si="84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530</v>
      </c>
      <c r="G266" s="32">
        <f t="shared" ref="G266:J266" si="85">G255+G265</f>
        <v>16.91</v>
      </c>
      <c r="H266" s="32">
        <f t="shared" si="85"/>
        <v>13.74</v>
      </c>
      <c r="I266" s="32">
        <f t="shared" si="85"/>
        <v>61.210000000000008</v>
      </c>
      <c r="J266" s="32">
        <f t="shared" si="85"/>
        <v>590.6</v>
      </c>
      <c r="K266" s="32"/>
      <c r="L266" s="32">
        <f t="shared" ref="L266" si="86">L255+L265</f>
        <v>70.11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42" t="s">
        <v>58</v>
      </c>
      <c r="F267" s="43">
        <v>200</v>
      </c>
      <c r="G267" s="43">
        <v>6.11</v>
      </c>
      <c r="H267" s="43">
        <v>6.68</v>
      </c>
      <c r="I267" s="43">
        <v>51.4</v>
      </c>
      <c r="J267" s="43">
        <v>194</v>
      </c>
      <c r="K267" s="44">
        <v>303</v>
      </c>
      <c r="L267" s="40"/>
    </row>
    <row r="268" spans="1:12" ht="15" x14ac:dyDescent="0.25">
      <c r="A268" s="23"/>
      <c r="B268" s="15"/>
      <c r="C268" s="11"/>
      <c r="D268" s="6"/>
      <c r="E268" s="42" t="s">
        <v>73</v>
      </c>
      <c r="F268" s="43">
        <v>100</v>
      </c>
      <c r="G268" s="43">
        <v>13.26</v>
      </c>
      <c r="H268" s="43">
        <v>11.23</v>
      </c>
      <c r="I268" s="43">
        <v>3.52</v>
      </c>
      <c r="J268" s="43">
        <v>185</v>
      </c>
      <c r="K268" s="44">
        <v>255</v>
      </c>
      <c r="L268" s="43"/>
    </row>
    <row r="269" spans="1:12" ht="15" x14ac:dyDescent="0.25">
      <c r="A269" s="23"/>
      <c r="B269" s="15"/>
      <c r="C269" s="11"/>
      <c r="D269" s="7" t="s">
        <v>22</v>
      </c>
      <c r="E269" s="42" t="s">
        <v>74</v>
      </c>
      <c r="F269" s="43">
        <v>200</v>
      </c>
      <c r="G269" s="43">
        <v>0</v>
      </c>
      <c r="H269" s="43">
        <v>0</v>
      </c>
      <c r="I269" s="43">
        <v>9.98</v>
      </c>
      <c r="J269" s="43">
        <v>119</v>
      </c>
      <c r="K269" s="44">
        <v>948</v>
      </c>
      <c r="L269" s="43"/>
    </row>
    <row r="270" spans="1:12" ht="15" x14ac:dyDescent="0.25">
      <c r="A270" s="23"/>
      <c r="B270" s="15"/>
      <c r="C270" s="11"/>
      <c r="D270" s="7" t="s">
        <v>23</v>
      </c>
      <c r="E270" s="42" t="s">
        <v>60</v>
      </c>
      <c r="F270" s="43">
        <v>30</v>
      </c>
      <c r="G270" s="43">
        <v>1.77</v>
      </c>
      <c r="H270" s="43">
        <v>0.33</v>
      </c>
      <c r="I270" s="43">
        <v>14.04</v>
      </c>
      <c r="J270" s="43">
        <v>68.099999999999994</v>
      </c>
      <c r="K270" s="44" t="s">
        <v>53</v>
      </c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>SUM(G267:G274)</f>
        <v>21.14</v>
      </c>
      <c r="H275" s="19">
        <f>SUM(H267:H274)</f>
        <v>18.239999999999998</v>
      </c>
      <c r="I275" s="19">
        <f>SUM(I267:I274)</f>
        <v>78.94</v>
      </c>
      <c r="J275" s="19">
        <f>SUM(J267:J274)</f>
        <v>566.1</v>
      </c>
      <c r="K275" s="25"/>
      <c r="L275" s="19">
        <v>70.11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87">SUM(G276:G284)</f>
        <v>0</v>
      </c>
      <c r="H285" s="19">
        <f t="shared" si="87"/>
        <v>0</v>
      </c>
      <c r="I285" s="19">
        <f t="shared" si="87"/>
        <v>0</v>
      </c>
      <c r="J285" s="19">
        <f t="shared" si="87"/>
        <v>0</v>
      </c>
      <c r="K285" s="25"/>
      <c r="L285" s="19">
        <f t="shared" ref="L285" si="88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89">G275+G285</f>
        <v>21.14</v>
      </c>
      <c r="H286" s="32">
        <f t="shared" si="89"/>
        <v>18.239999999999998</v>
      </c>
      <c r="I286" s="32">
        <f t="shared" si="89"/>
        <v>78.94</v>
      </c>
      <c r="J286" s="32">
        <f t="shared" si="89"/>
        <v>566.1</v>
      </c>
      <c r="K286" s="32"/>
      <c r="L286" s="32">
        <f t="shared" ref="L286" si="90">L275+L285</f>
        <v>70.11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 t="s">
        <v>75</v>
      </c>
      <c r="F287" s="40">
        <v>220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59</v>
      </c>
      <c r="F289" s="43">
        <v>200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 x14ac:dyDescent="0.25">
      <c r="A290" s="23"/>
      <c r="B290" s="15"/>
      <c r="C290" s="11"/>
      <c r="D290" s="7" t="s">
        <v>23</v>
      </c>
      <c r="E290" s="42" t="s">
        <v>41</v>
      </c>
      <c r="F290" s="43">
        <v>40</v>
      </c>
      <c r="G290" s="43">
        <v>2.76</v>
      </c>
      <c r="H290" s="43">
        <v>7.49</v>
      </c>
      <c r="I290" s="43">
        <v>14.89</v>
      </c>
      <c r="J290" s="43">
        <v>136</v>
      </c>
      <c r="K290" s="44">
        <v>1</v>
      </c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 t="s">
        <v>66</v>
      </c>
      <c r="F292" s="43">
        <v>50</v>
      </c>
      <c r="G292" s="43">
        <v>0.71</v>
      </c>
      <c r="H292" s="43">
        <v>3.01</v>
      </c>
      <c r="I292" s="43">
        <v>4.13</v>
      </c>
      <c r="J292" s="43">
        <v>46.4</v>
      </c>
      <c r="K292" s="44">
        <v>52</v>
      </c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510</v>
      </c>
      <c r="G295" s="19">
        <f t="shared" ref="G295:J295" si="91">SUM(G287:G294)</f>
        <v>16.16</v>
      </c>
      <c r="H295" s="19">
        <f t="shared" si="91"/>
        <v>38.69</v>
      </c>
      <c r="I295" s="19">
        <f t="shared" si="91"/>
        <v>59.910000000000004</v>
      </c>
      <c r="J295" s="19">
        <f t="shared" si="91"/>
        <v>650.4</v>
      </c>
      <c r="K295" s="25"/>
      <c r="L295" s="19">
        <v>70.11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92">SUM(G296:G304)</f>
        <v>0</v>
      </c>
      <c r="H305" s="19">
        <f t="shared" si="92"/>
        <v>0</v>
      </c>
      <c r="I305" s="19">
        <f t="shared" si="92"/>
        <v>0</v>
      </c>
      <c r="J305" s="19">
        <f t="shared" si="92"/>
        <v>0</v>
      </c>
      <c r="K305" s="25"/>
      <c r="L305" s="19">
        <f t="shared" ref="L305" si="9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510</v>
      </c>
      <c r="G306" s="32">
        <f t="shared" ref="G306:J306" si="94">G295+G305</f>
        <v>16.16</v>
      </c>
      <c r="H306" s="32">
        <f t="shared" si="94"/>
        <v>38.69</v>
      </c>
      <c r="I306" s="32">
        <f t="shared" si="94"/>
        <v>59.910000000000004</v>
      </c>
      <c r="J306" s="32">
        <f t="shared" si="94"/>
        <v>650.4</v>
      </c>
      <c r="K306" s="32"/>
      <c r="L306" s="32">
        <f t="shared" ref="L306" si="95">L295+L305</f>
        <v>70.11</v>
      </c>
    </row>
    <row r="307" spans="1:12" ht="13.5" customHeight="1" thickBot="1" x14ac:dyDescent="0.25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531</v>
      </c>
      <c r="G307" s="34">
        <f>SUMIF($C:$C,"Итого за день:",G:G)/COUNTIFS($C:$C,"Итого за день:",G:G,"&gt;0")</f>
        <v>18.727333333333334</v>
      </c>
      <c r="H307" s="34">
        <f>SUMIF($C:$C,"Итого за день:",H:H)/COUNTIFS($C:$C,"Итого за день:",H:H,"&gt;0")</f>
        <v>25.07266666666667</v>
      </c>
      <c r="I307" s="34">
        <f>SUMIF($C:$C,"Итого за день:",I:I)/COUNTIFS($C:$C,"Итого за день:",I:I,"&gt;0")</f>
        <v>71.532000000000011</v>
      </c>
      <c r="J307" s="34">
        <f>SUMIF($C:$C,"Итого за день:",J:J)/COUNTIFS($C:$C,"Итого за день:",J:J,"&gt;0")</f>
        <v>626.45733333333328</v>
      </c>
      <c r="K307" s="34"/>
      <c r="L307" s="34">
        <f>SUMIF($C:$C,"Итого за день:",L:L)/COUNTIFS($C:$C,"Итого за день:",L:L,"&gt;0")</f>
        <v>70.11</v>
      </c>
    </row>
  </sheetData>
  <mergeCells count="18">
    <mergeCell ref="C86:D86"/>
    <mergeCell ref="C106:D106"/>
    <mergeCell ref="C26:D26"/>
    <mergeCell ref="C1:E1"/>
    <mergeCell ref="H1:K1"/>
    <mergeCell ref="H2:K2"/>
    <mergeCell ref="C46:D46"/>
    <mergeCell ref="C66:D66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ОльИванна</cp:lastModifiedBy>
  <dcterms:created xsi:type="dcterms:W3CDTF">2022-05-16T14:23:56Z</dcterms:created>
  <dcterms:modified xsi:type="dcterms:W3CDTF">2024-04-17T10:33:52Z</dcterms:modified>
</cp:coreProperties>
</file>